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36" i="1"/>
  <c r="I34"/>
  <c r="E24"/>
  <c r="E23"/>
  <c r="D21"/>
  <c r="E22"/>
  <c r="E21" s="1"/>
  <c r="C35" s="1"/>
  <c r="E20"/>
  <c r="E19"/>
  <c r="E18"/>
  <c r="E17"/>
  <c r="E16"/>
  <c r="D14"/>
  <c r="D26" s="1"/>
  <c r="E15"/>
  <c r="I29"/>
  <c r="D7"/>
  <c r="C14" l="1"/>
  <c r="C21"/>
  <c r="C26" l="1"/>
  <c r="E14"/>
  <c r="C34" l="1"/>
  <c r="C36" s="1"/>
  <c r="E26"/>
</calcChain>
</file>

<file path=xl/sharedStrings.xml><?xml version="1.0" encoding="utf-8"?>
<sst xmlns="http://schemas.openxmlformats.org/spreadsheetml/2006/main" count="49" uniqueCount="43">
  <si>
    <t>Период с 01.08.2012г. по 31.07.2013г.</t>
  </si>
  <si>
    <t xml:space="preserve">                           касса</t>
  </si>
  <si>
    <t xml:space="preserve">                          ВСЕГО</t>
  </si>
  <si>
    <t xml:space="preserve">ПОСТУПЛЕНИЕ ДЕНЕЖНЫХ СРЕДСТВ </t>
  </si>
  <si>
    <t>РАСХОД ДЕНЕЖНЫХ СРЕДСТВ</t>
  </si>
  <si>
    <t>кварт.плата</t>
  </si>
  <si>
    <t xml:space="preserve">прочие </t>
  </si>
  <si>
    <t>Всего</t>
  </si>
  <si>
    <t>Расчетнй счет</t>
  </si>
  <si>
    <t>Налоги</t>
  </si>
  <si>
    <t>в т.ч.:</t>
  </si>
  <si>
    <t xml:space="preserve">собственники </t>
  </si>
  <si>
    <t>Комиссия за услуги банка, почты</t>
  </si>
  <si>
    <t>ООО "Мегафон"</t>
  </si>
  <si>
    <t>Обучение, правовая помощь</t>
  </si>
  <si>
    <t>ООО "Капитал Плюс"</t>
  </si>
  <si>
    <t>Ремонт трубопровода,крыши</t>
  </si>
  <si>
    <t>ООО "Сахалин Телеком Лимитед"</t>
  </si>
  <si>
    <t>Техобслуживание, в т.ч.</t>
  </si>
  <si>
    <t>Возврат ошибочно перечисл.сумм</t>
  </si>
  <si>
    <t>Телефон</t>
  </si>
  <si>
    <t>сдача налички</t>
  </si>
  <si>
    <t>Электроэнергия</t>
  </si>
  <si>
    <t>Касса</t>
  </si>
  <si>
    <t>Обслуживание узла теплоэнергии</t>
  </si>
  <si>
    <t>Лифт</t>
  </si>
  <si>
    <t>прочие</t>
  </si>
  <si>
    <t>ремонт оборудования</t>
  </si>
  <si>
    <t>п/отчет</t>
  </si>
  <si>
    <t>Ремонтно-аварийное обслуживание</t>
  </si>
  <si>
    <t>вывоз и утилизация мусора</t>
  </si>
  <si>
    <t>ВСЕГО</t>
  </si>
  <si>
    <t>интернет-сайт, програмное обеспечение</t>
  </si>
  <si>
    <t>озеленение, благоустройство придомовой территории</t>
  </si>
  <si>
    <t>Комунальные платежи</t>
  </si>
  <si>
    <t>ВСЕГО по расч.счету</t>
  </si>
  <si>
    <t>П/отчет</t>
  </si>
  <si>
    <t>З/плата</t>
  </si>
  <si>
    <t>Сдача налички</t>
  </si>
  <si>
    <t>остаток на 01.08.2013г. Расч.счет</t>
  </si>
  <si>
    <t>ВСЕГО по кассе</t>
  </si>
  <si>
    <t>ИТОГО</t>
  </si>
  <si>
    <t>Остаток на 01.08.2012г. Расч.счет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</si>
</sst>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4" fontId="2" fillId="0" borderId="0" xfId="0" applyNumberFormat="1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4" fontId="1" fillId="0" borderId="4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0" fontId="2" fillId="0" borderId="9" xfId="0" applyFont="1" applyBorder="1"/>
    <xf numFmtId="4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/>
    <xf numFmtId="4" fontId="0" fillId="0" borderId="1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14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15" xfId="0" applyFont="1" applyBorder="1"/>
    <xf numFmtId="0" fontId="2" fillId="0" borderId="16" xfId="0" applyFont="1" applyBorder="1"/>
    <xf numFmtId="4" fontId="0" fillId="0" borderId="17" xfId="0" applyNumberFormat="1" applyFont="1" applyBorder="1" applyAlignment="1">
      <alignment horizontal="center"/>
    </xf>
    <xf numFmtId="0" fontId="2" fillId="0" borderId="16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right"/>
    </xf>
    <xf numFmtId="4" fontId="0" fillId="0" borderId="9" xfId="0" applyNumberFormat="1" applyFont="1" applyBorder="1" applyAlignment="1">
      <alignment horizontal="center" vertical="center"/>
    </xf>
    <xf numFmtId="0" fontId="2" fillId="0" borderId="18" xfId="0" applyFont="1" applyBorder="1"/>
    <xf numFmtId="0" fontId="2" fillId="0" borderId="19" xfId="0" applyFont="1" applyBorder="1" applyAlignment="1">
      <alignment horizontal="left" vertical="center"/>
    </xf>
    <xf numFmtId="4" fontId="0" fillId="0" borderId="20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center"/>
    </xf>
    <xf numFmtId="4" fontId="1" fillId="0" borderId="21" xfId="0" applyNumberFormat="1" applyFont="1" applyBorder="1" applyAlignment="1">
      <alignment horizontal="center"/>
    </xf>
    <xf numFmtId="0" fontId="0" fillId="0" borderId="9" xfId="0" applyFont="1" applyBorder="1" applyAlignment="1">
      <alignment horizontal="right" wrapText="1"/>
    </xf>
    <xf numFmtId="0" fontId="2" fillId="0" borderId="22" xfId="0" applyFont="1" applyBorder="1" applyAlignment="1">
      <alignment horizontal="right" vertical="center"/>
    </xf>
    <xf numFmtId="0" fontId="2" fillId="0" borderId="23" xfId="0" applyFont="1" applyBorder="1"/>
    <xf numFmtId="4" fontId="0" fillId="0" borderId="24" xfId="0" applyNumberFormat="1" applyBorder="1" applyAlignment="1">
      <alignment horizontal="center"/>
    </xf>
    <xf numFmtId="0" fontId="2" fillId="0" borderId="15" xfId="0" applyFont="1" applyBorder="1" applyAlignment="1">
      <alignment horizontal="right" vertical="center"/>
    </xf>
    <xf numFmtId="0" fontId="2" fillId="0" borderId="25" xfId="0" applyFont="1" applyBorder="1"/>
    <xf numFmtId="0" fontId="0" fillId="0" borderId="9" xfId="0" applyBorder="1" applyAlignment="1">
      <alignment horizontal="right"/>
    </xf>
    <xf numFmtId="0" fontId="2" fillId="0" borderId="26" xfId="0" applyFont="1" applyBorder="1"/>
    <xf numFmtId="0" fontId="2" fillId="0" borderId="27" xfId="0" applyFont="1" applyBorder="1"/>
    <xf numFmtId="0" fontId="0" fillId="0" borderId="9" xfId="0" applyBorder="1" applyAlignment="1">
      <alignment horizontal="right" vertical="center" wrapText="1"/>
    </xf>
    <xf numFmtId="0" fontId="2" fillId="0" borderId="28" xfId="0" applyFont="1" applyBorder="1"/>
    <xf numFmtId="0" fontId="2" fillId="0" borderId="29" xfId="0" applyFont="1" applyBorder="1"/>
    <xf numFmtId="4" fontId="0" fillId="0" borderId="8" xfId="0" applyNumberFormat="1" applyBorder="1" applyAlignment="1">
      <alignment horizontal="center" vertical="center"/>
    </xf>
    <xf numFmtId="0" fontId="2" fillId="0" borderId="1" xfId="0" applyFont="1" applyBorder="1"/>
    <xf numFmtId="4" fontId="2" fillId="0" borderId="1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0" fillId="0" borderId="0" xfId="0" applyNumberFormat="1"/>
    <xf numFmtId="0" fontId="0" fillId="0" borderId="9" xfId="0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2" fillId="0" borderId="9" xfId="0" applyFont="1" applyBorder="1" applyAlignment="1">
      <alignment horizontal="right"/>
    </xf>
    <xf numFmtId="0" fontId="2" fillId="0" borderId="9" xfId="0" applyFont="1" applyBorder="1" applyAlignment="1">
      <alignment horizontal="left" vertical="center"/>
    </xf>
    <xf numFmtId="4" fontId="2" fillId="0" borderId="0" xfId="0" applyNumberFormat="1" applyFont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39"/>
  <sheetViews>
    <sheetView tabSelected="1" topLeftCell="A7" workbookViewId="0">
      <selection activeCell="F39" sqref="F39"/>
    </sheetView>
  </sheetViews>
  <sheetFormatPr defaultRowHeight="15"/>
  <cols>
    <col min="2" max="2" width="24.7109375" customWidth="1"/>
    <col min="3" max="3" width="16.42578125" customWidth="1"/>
    <col min="4" max="4" width="15.28515625" customWidth="1"/>
    <col min="5" max="5" width="19.140625" customWidth="1"/>
    <col min="6" max="6" width="14.42578125" customWidth="1"/>
    <col min="8" max="8" width="28.7109375" customWidth="1"/>
    <col min="9" max="9" width="23.85546875" customWidth="1"/>
  </cols>
  <sheetData>
    <row r="3" spans="1:9">
      <c r="A3" s="1"/>
      <c r="B3" s="1"/>
    </row>
    <row r="4" spans="1:9">
      <c r="A4" s="1"/>
      <c r="B4" s="1"/>
    </row>
    <row r="5" spans="1:9" ht="18.75">
      <c r="A5" s="2" t="s">
        <v>42</v>
      </c>
      <c r="B5" s="2"/>
      <c r="C5" s="3"/>
      <c r="D5" s="3">
        <v>705229.48</v>
      </c>
      <c r="E5" s="4"/>
      <c r="F5" s="4"/>
      <c r="G5" s="4"/>
      <c r="H5" s="5" t="s">
        <v>0</v>
      </c>
      <c r="I5" s="5"/>
    </row>
    <row r="6" spans="1:9">
      <c r="A6" s="6"/>
      <c r="B6" s="6" t="s">
        <v>1</v>
      </c>
      <c r="C6" s="3"/>
      <c r="D6" s="3">
        <v>59646.720000000001</v>
      </c>
    </row>
    <row r="7" spans="1:9">
      <c r="A7" s="6"/>
      <c r="B7" s="6" t="s">
        <v>2</v>
      </c>
      <c r="C7" s="3"/>
      <c r="D7" s="3">
        <f>SUM(D5:D6)</f>
        <v>764876.2</v>
      </c>
    </row>
    <row r="8" spans="1:9">
      <c r="A8" s="6"/>
      <c r="B8" s="6"/>
      <c r="C8" s="3"/>
    </row>
    <row r="9" spans="1:9">
      <c r="A9" s="6"/>
      <c r="B9" s="6"/>
      <c r="C9" s="3"/>
    </row>
    <row r="10" spans="1:9">
      <c r="A10" s="7" t="s">
        <v>3</v>
      </c>
      <c r="B10" s="7"/>
      <c r="C10" s="7"/>
      <c r="D10" s="7"/>
      <c r="E10" s="7"/>
      <c r="H10" s="8" t="s">
        <v>4</v>
      </c>
      <c r="I10" s="8"/>
    </row>
    <row r="11" spans="1:9" ht="15.75" thickBot="1">
      <c r="A11" s="1"/>
      <c r="B11" s="1"/>
    </row>
    <row r="12" spans="1:9" ht="30.75" thickBot="1">
      <c r="A12" s="9"/>
      <c r="B12" s="10"/>
      <c r="C12" s="11" t="s">
        <v>5</v>
      </c>
      <c r="D12" s="12" t="s">
        <v>6</v>
      </c>
      <c r="E12" s="13" t="s">
        <v>7</v>
      </c>
      <c r="F12" s="14"/>
      <c r="G12" s="14"/>
      <c r="H12" s="15" t="s">
        <v>0</v>
      </c>
      <c r="I12" s="15"/>
    </row>
    <row r="13" spans="1:9" ht="15.75" thickBot="1">
      <c r="A13" s="16"/>
      <c r="B13" s="17"/>
      <c r="C13" s="18" t="s">
        <v>0</v>
      </c>
      <c r="D13" s="18"/>
      <c r="E13" s="19"/>
      <c r="F13" s="14"/>
      <c r="G13" s="14"/>
      <c r="H13" s="20"/>
      <c r="I13" s="20"/>
    </row>
    <row r="14" spans="1:9" ht="15.75" thickBot="1">
      <c r="A14" s="21" t="s">
        <v>8</v>
      </c>
      <c r="B14" s="22"/>
      <c r="C14" s="23">
        <f>SUM(C15:C20)</f>
        <v>2819234.74</v>
      </c>
      <c r="D14" s="24">
        <f>SUM(D15:D20)</f>
        <v>322481.94</v>
      </c>
      <c r="E14" s="23">
        <f>SUM(C14:D14)</f>
        <v>3141716.68</v>
      </c>
      <c r="H14" s="25" t="s">
        <v>9</v>
      </c>
      <c r="I14" s="26">
        <v>446146.6</v>
      </c>
    </row>
    <row r="15" spans="1:9" ht="13.7" customHeight="1">
      <c r="A15" s="27" t="s">
        <v>10</v>
      </c>
      <c r="B15" s="28" t="s">
        <v>11</v>
      </c>
      <c r="C15" s="29">
        <v>2107027.7000000002</v>
      </c>
      <c r="D15" s="30">
        <v>1204.8</v>
      </c>
      <c r="E15" s="31">
        <f t="shared" ref="E15:E20" si="0">SUM(C15:D15)</f>
        <v>2108232.5</v>
      </c>
      <c r="H15" s="32" t="s">
        <v>12</v>
      </c>
      <c r="I15" s="26">
        <v>29043.34</v>
      </c>
    </row>
    <row r="16" spans="1:9" ht="13.7" customHeight="1">
      <c r="A16" s="33"/>
      <c r="B16" s="34" t="s">
        <v>13</v>
      </c>
      <c r="C16" s="29"/>
      <c r="D16" s="30">
        <v>288000</v>
      </c>
      <c r="E16" s="35">
        <f t="shared" si="0"/>
        <v>288000</v>
      </c>
      <c r="H16" s="25" t="s">
        <v>14</v>
      </c>
      <c r="I16" s="26">
        <v>18000</v>
      </c>
    </row>
    <row r="17" spans="1:9" ht="13.7" customHeight="1">
      <c r="A17" s="33"/>
      <c r="B17" s="34" t="s">
        <v>15</v>
      </c>
      <c r="C17" s="29"/>
      <c r="D17" s="30">
        <v>7000</v>
      </c>
      <c r="E17" s="35">
        <f t="shared" si="0"/>
        <v>7000</v>
      </c>
      <c r="H17" s="32" t="s">
        <v>16</v>
      </c>
      <c r="I17" s="26">
        <v>30573.69</v>
      </c>
    </row>
    <row r="18" spans="1:9" ht="13.7" customHeight="1">
      <c r="A18" s="33"/>
      <c r="B18" s="36" t="s">
        <v>17</v>
      </c>
      <c r="C18" s="29"/>
      <c r="D18" s="30">
        <v>1277.1400000000001</v>
      </c>
      <c r="E18" s="35">
        <f t="shared" si="0"/>
        <v>1277.1400000000001</v>
      </c>
      <c r="H18" s="25" t="s">
        <v>18</v>
      </c>
      <c r="I18" s="26">
        <v>657101.56999999995</v>
      </c>
    </row>
    <row r="19" spans="1:9" ht="36" customHeight="1">
      <c r="A19" s="33"/>
      <c r="B19" s="36" t="s">
        <v>19</v>
      </c>
      <c r="C19" s="29"/>
      <c r="D19" s="30">
        <v>25000</v>
      </c>
      <c r="E19" s="35">
        <f t="shared" si="0"/>
        <v>25000</v>
      </c>
      <c r="H19" s="37" t="s">
        <v>20</v>
      </c>
      <c r="I19" s="38">
        <v>15175</v>
      </c>
    </row>
    <row r="20" spans="1:9" ht="21.75" customHeight="1" thickBot="1">
      <c r="A20" s="39"/>
      <c r="B20" s="40" t="s">
        <v>21</v>
      </c>
      <c r="C20" s="29">
        <v>712207.04</v>
      </c>
      <c r="D20" s="30"/>
      <c r="E20" s="41">
        <f t="shared" si="0"/>
        <v>712207.04</v>
      </c>
      <c r="H20" s="37" t="s">
        <v>22</v>
      </c>
      <c r="I20" s="38">
        <v>45995.86</v>
      </c>
    </row>
    <row r="21" spans="1:9" ht="13.7" customHeight="1" thickBot="1">
      <c r="A21" s="42" t="s">
        <v>23</v>
      </c>
      <c r="B21" s="43"/>
      <c r="C21" s="23">
        <f>SUM(C22:C24)</f>
        <v>1407071.66</v>
      </c>
      <c r="D21" s="44">
        <f>SUM(D22:D24)</f>
        <v>13977.65</v>
      </c>
      <c r="E21" s="45">
        <f>SUM(E22:E24)</f>
        <v>1421049.3099999998</v>
      </c>
      <c r="H21" s="46" t="s">
        <v>24</v>
      </c>
      <c r="I21" s="38">
        <v>36300</v>
      </c>
    </row>
    <row r="22" spans="1:9" ht="15" customHeight="1">
      <c r="A22" s="47" t="s">
        <v>10</v>
      </c>
      <c r="B22" s="48" t="s">
        <v>11</v>
      </c>
      <c r="C22" s="49">
        <v>1407071.66</v>
      </c>
      <c r="D22" s="49">
        <v>1200</v>
      </c>
      <c r="E22" s="49">
        <f>C22+D22</f>
        <v>1408271.66</v>
      </c>
      <c r="H22" s="37" t="s">
        <v>25</v>
      </c>
      <c r="I22" s="38">
        <v>155827</v>
      </c>
    </row>
    <row r="23" spans="1:9" ht="18" customHeight="1">
      <c r="A23" s="50"/>
      <c r="B23" s="51" t="s">
        <v>26</v>
      </c>
      <c r="C23" s="49"/>
      <c r="D23" s="49">
        <v>3000</v>
      </c>
      <c r="E23" s="49">
        <f>C23+D23</f>
        <v>3000</v>
      </c>
      <c r="H23" s="52" t="s">
        <v>27</v>
      </c>
      <c r="I23" s="38">
        <v>151526</v>
      </c>
    </row>
    <row r="24" spans="1:9" ht="19.5" customHeight="1" thickBot="1">
      <c r="A24" s="53"/>
      <c r="B24" s="54" t="s">
        <v>28</v>
      </c>
      <c r="C24" s="49"/>
      <c r="D24" s="49">
        <v>9777.65</v>
      </c>
      <c r="E24" s="49">
        <f>C24+D24</f>
        <v>9777.65</v>
      </c>
      <c r="F24" s="1"/>
      <c r="G24" s="1"/>
      <c r="H24" s="55" t="s">
        <v>29</v>
      </c>
      <c r="I24" s="38">
        <v>58938.27</v>
      </c>
    </row>
    <row r="25" spans="1:9" ht="13.7" customHeight="1" thickBot="1">
      <c r="A25" s="56"/>
      <c r="B25" s="57"/>
      <c r="C25" s="58"/>
      <c r="D25" s="58"/>
      <c r="E25" s="49"/>
      <c r="H25" s="52" t="s">
        <v>30</v>
      </c>
      <c r="I25" s="38">
        <v>63547.44</v>
      </c>
    </row>
    <row r="26" spans="1:9" ht="19.5" customHeight="1" thickBot="1">
      <c r="A26" s="59" t="s">
        <v>31</v>
      </c>
      <c r="B26" s="59"/>
      <c r="C26" s="60">
        <f>C14+C21</f>
        <v>4226306.4000000004</v>
      </c>
      <c r="D26" s="60">
        <f>D14+D21</f>
        <v>336459.59</v>
      </c>
      <c r="E26" s="61">
        <f>E14+E21</f>
        <v>4562765.99</v>
      </c>
      <c r="F26" s="62"/>
      <c r="H26" s="63" t="s">
        <v>32</v>
      </c>
      <c r="I26" s="38">
        <v>90092</v>
      </c>
    </row>
    <row r="27" spans="1:9" ht="13.7" customHeight="1">
      <c r="A27" s="1"/>
      <c r="B27" s="1"/>
      <c r="C27" s="64"/>
      <c r="D27" s="64"/>
      <c r="E27" s="64"/>
      <c r="H27" s="63" t="s">
        <v>33</v>
      </c>
      <c r="I27" s="38">
        <v>39700</v>
      </c>
    </row>
    <row r="28" spans="1:9" ht="13.7" customHeight="1">
      <c r="A28" s="2"/>
      <c r="B28" s="2"/>
      <c r="C28" s="3"/>
      <c r="H28" s="65" t="s">
        <v>34</v>
      </c>
      <c r="I28" s="26">
        <v>1667147.58</v>
      </c>
    </row>
    <row r="29" spans="1:9" ht="13.7" customHeight="1">
      <c r="A29" s="6"/>
      <c r="B29" s="6"/>
      <c r="C29" s="3"/>
      <c r="E29" s="62"/>
      <c r="H29" s="66" t="s">
        <v>35</v>
      </c>
      <c r="I29" s="26">
        <f>I14+I15+I16+I17+I18+I28</f>
        <v>2848012.7800000003</v>
      </c>
    </row>
    <row r="30" spans="1:9" ht="13.7" customHeight="1">
      <c r="A30" s="6"/>
      <c r="B30" s="6"/>
      <c r="C30" s="3"/>
      <c r="E30" s="62"/>
      <c r="H30" s="65"/>
      <c r="I30" s="26"/>
    </row>
    <row r="31" spans="1:9" ht="13.7" customHeight="1">
      <c r="A31" s="1"/>
      <c r="B31" s="1"/>
      <c r="H31" s="66" t="s">
        <v>36</v>
      </c>
      <c r="I31" s="26">
        <v>84113.84</v>
      </c>
    </row>
    <row r="32" spans="1:9" ht="13.7" customHeight="1">
      <c r="A32" s="1"/>
      <c r="B32" s="1"/>
      <c r="H32" s="66" t="s">
        <v>37</v>
      </c>
      <c r="I32" s="26">
        <v>808481.71</v>
      </c>
    </row>
    <row r="33" spans="1:9" ht="13.7" customHeight="1">
      <c r="A33" s="1"/>
      <c r="B33" s="1"/>
      <c r="H33" s="66" t="s">
        <v>38</v>
      </c>
      <c r="I33" s="26">
        <v>487430</v>
      </c>
    </row>
    <row r="34" spans="1:9" ht="13.7" customHeight="1">
      <c r="A34" s="2" t="s">
        <v>39</v>
      </c>
      <c r="B34" s="2"/>
      <c r="C34" s="67">
        <f>D5+E14-I29</f>
        <v>998933.37999999989</v>
      </c>
      <c r="H34" s="66" t="s">
        <v>40</v>
      </c>
      <c r="I34" s="26">
        <f>SUM(I31:I33)</f>
        <v>1380025.5499999998</v>
      </c>
    </row>
    <row r="35" spans="1:9" ht="13.7" customHeight="1">
      <c r="A35" s="6"/>
      <c r="B35" s="6" t="s">
        <v>1</v>
      </c>
      <c r="C35" s="68">
        <f>D6+E21-I34</f>
        <v>100670.47999999998</v>
      </c>
      <c r="H35" s="25"/>
      <c r="I35" s="26"/>
    </row>
    <row r="36" spans="1:9" ht="13.7" customHeight="1">
      <c r="A36" s="6"/>
      <c r="B36" s="6" t="s">
        <v>2</v>
      </c>
      <c r="C36" s="67">
        <f>SUM(C34:C35)</f>
        <v>1099603.8599999999</v>
      </c>
      <c r="F36" s="62"/>
      <c r="H36" s="25" t="s">
        <v>41</v>
      </c>
      <c r="I36" s="26">
        <f>I29+I34</f>
        <v>4228038.33</v>
      </c>
    </row>
    <row r="37" spans="1:9" ht="13.7" customHeight="1">
      <c r="A37" s="1"/>
      <c r="B37" s="1"/>
    </row>
    <row r="38" spans="1:9" ht="13.7" customHeight="1">
      <c r="A38" s="2"/>
      <c r="B38" s="2"/>
      <c r="C38" s="3"/>
      <c r="E38" s="62"/>
      <c r="I38" s="62"/>
    </row>
    <row r="39" spans="1:9" ht="13.7" customHeight="1"/>
  </sheetData>
  <mergeCells count="12">
    <mergeCell ref="C13:E13"/>
    <mergeCell ref="A14:B14"/>
    <mergeCell ref="A21:B21"/>
    <mergeCell ref="A28:B28"/>
    <mergeCell ref="A34:B34"/>
    <mergeCell ref="A38:B38"/>
    <mergeCell ref="A5:B5"/>
    <mergeCell ref="H5:I5"/>
    <mergeCell ref="A10:E10"/>
    <mergeCell ref="H10:I10"/>
    <mergeCell ref="A12:B12"/>
    <mergeCell ref="H12:I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2013-11-11T19:41:18Z</dcterms:modified>
</cp:coreProperties>
</file>